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860" yWindow="0" windowWidth="32920" windowHeight="21160" tabRatio="500"/>
  </bookViews>
  <sheets>
    <sheet name="Foglio1" sheetId="1" r:id="rId1"/>
  </sheets>
  <definedNames>
    <definedName name="AC_LG" localSheetId="0">Foglio1!$A$2:$B$10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C16" i="1"/>
  <c r="D16" i="1"/>
  <c r="E16" i="1"/>
  <c r="F16" i="1"/>
  <c r="G16" i="1"/>
  <c r="H16" i="1"/>
  <c r="I16" i="1"/>
  <c r="J16" i="1"/>
  <c r="K16" i="1"/>
  <c r="L16" i="1"/>
  <c r="D3" i="1"/>
  <c r="E3" i="1"/>
  <c r="F3" i="1"/>
  <c r="G3" i="1"/>
  <c r="H3" i="1"/>
  <c r="D4" i="1"/>
  <c r="E4" i="1"/>
  <c r="F4" i="1"/>
  <c r="G4" i="1"/>
  <c r="H4" i="1"/>
  <c r="D5" i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" i="1"/>
  <c r="E2" i="1"/>
  <c r="F2" i="1"/>
  <c r="G2" i="1"/>
  <c r="H2" i="1"/>
  <c r="C14" i="1"/>
  <c r="I14" i="1"/>
  <c r="J14" i="1"/>
  <c r="K14" i="1"/>
  <c r="L14" i="1"/>
  <c r="C15" i="1"/>
  <c r="I15" i="1"/>
  <c r="J15" i="1"/>
  <c r="K15" i="1"/>
  <c r="L15" i="1"/>
  <c r="C18" i="1"/>
  <c r="I18" i="1"/>
  <c r="J18" i="1"/>
  <c r="K18" i="1"/>
  <c r="L18" i="1"/>
  <c r="C19" i="1"/>
  <c r="I19" i="1"/>
  <c r="J19" i="1"/>
  <c r="K19" i="1"/>
  <c r="L19" i="1"/>
  <c r="C20" i="1"/>
  <c r="I20" i="1"/>
  <c r="J20" i="1"/>
  <c r="K20" i="1"/>
  <c r="L20" i="1"/>
  <c r="C21" i="1"/>
  <c r="I21" i="1"/>
  <c r="J21" i="1"/>
  <c r="K21" i="1"/>
  <c r="L21" i="1"/>
  <c r="C22" i="1"/>
  <c r="I22" i="1"/>
  <c r="J22" i="1"/>
  <c r="K22" i="1"/>
  <c r="L22" i="1"/>
  <c r="C23" i="1"/>
  <c r="I23" i="1"/>
  <c r="J23" i="1"/>
  <c r="K23" i="1"/>
  <c r="L23" i="1"/>
  <c r="C24" i="1"/>
  <c r="I24" i="1"/>
  <c r="J24" i="1"/>
  <c r="K24" i="1"/>
  <c r="L24" i="1"/>
  <c r="C25" i="1"/>
  <c r="I25" i="1"/>
  <c r="J25" i="1"/>
  <c r="K25" i="1"/>
  <c r="L25" i="1"/>
  <c r="I3" i="1"/>
  <c r="I4" i="1"/>
  <c r="I5" i="1"/>
  <c r="I6" i="1"/>
  <c r="I7" i="1"/>
  <c r="I8" i="1"/>
  <c r="I9" i="1"/>
  <c r="I10" i="1"/>
  <c r="I11" i="1"/>
  <c r="I12" i="1"/>
  <c r="I13" i="1"/>
  <c r="I2" i="1"/>
  <c r="C13" i="1"/>
  <c r="J13" i="1"/>
  <c r="K13" i="1"/>
  <c r="L13" i="1"/>
  <c r="C11" i="1"/>
  <c r="J11" i="1"/>
  <c r="K11" i="1"/>
  <c r="L11" i="1"/>
  <c r="C12" i="1"/>
  <c r="J12" i="1"/>
  <c r="K12" i="1"/>
  <c r="L12" i="1"/>
  <c r="L3" i="1"/>
  <c r="L4" i="1"/>
  <c r="L5" i="1"/>
  <c r="L6" i="1"/>
  <c r="L7" i="1"/>
  <c r="L8" i="1"/>
  <c r="L9" i="1"/>
  <c r="L10" i="1"/>
  <c r="L2" i="1"/>
  <c r="K3" i="1"/>
  <c r="K4" i="1"/>
  <c r="K5" i="1"/>
  <c r="K6" i="1"/>
  <c r="K7" i="1"/>
  <c r="K8" i="1"/>
  <c r="K9" i="1"/>
  <c r="K10" i="1"/>
  <c r="K2" i="1"/>
  <c r="J3" i="1"/>
  <c r="J4" i="1"/>
  <c r="J5" i="1"/>
  <c r="J6" i="1"/>
  <c r="J7" i="1"/>
  <c r="J8" i="1"/>
  <c r="J9" i="1"/>
  <c r="J10" i="1"/>
  <c r="J2" i="1"/>
  <c r="C3" i="1"/>
  <c r="C4" i="1"/>
  <c r="C5" i="1"/>
  <c r="C6" i="1"/>
  <c r="C7" i="1"/>
  <c r="C8" i="1"/>
  <c r="C9" i="1"/>
  <c r="C10" i="1"/>
  <c r="C2" i="1"/>
</calcChain>
</file>

<file path=xl/connections.xml><?xml version="1.0" encoding="utf-8"?>
<connections xmlns="http://schemas.openxmlformats.org/spreadsheetml/2006/main">
  <connection id="1" name="AC-LG.csv" type="6" refreshedVersion="0" background="1" saveData="1">
    <textPr fileType="mac" sourceFile="Macintosh HD:Users:guiott:Desktop:AC-LG.csv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<sst xmlns="http://schemas.openxmlformats.org/spreadsheetml/2006/main" count="67" uniqueCount="66">
  <si>
    <t>H-25-M</t>
  </si>
  <si>
    <t>880CA28</t>
  </si>
  <si>
    <t>H-25-L</t>
  </si>
  <si>
    <t>880CA06</t>
  </si>
  <si>
    <t>H-25-C</t>
  </si>
  <si>
    <t>880CA5B</t>
  </si>
  <si>
    <t>880CA4A</t>
  </si>
  <si>
    <t>H-24-L</t>
  </si>
  <si>
    <t>880C905</t>
  </si>
  <si>
    <t>H-23-L</t>
  </si>
  <si>
    <t>880C804</t>
  </si>
  <si>
    <t>H-22-L</t>
  </si>
  <si>
    <t>880C703</t>
  </si>
  <si>
    <t>ON-H-22-L</t>
  </si>
  <si>
    <t>880470B</t>
  </si>
  <si>
    <t>OFF</t>
  </si>
  <si>
    <t>88C0051</t>
  </si>
  <si>
    <t>Header</t>
  </si>
  <si>
    <t>?</t>
  </si>
  <si>
    <t>2-3</t>
  </si>
  <si>
    <t>4-5</t>
  </si>
  <si>
    <t>6</t>
  </si>
  <si>
    <t>PayLoad</t>
  </si>
  <si>
    <t>ON/OFF</t>
  </si>
  <si>
    <t>Fan</t>
  </si>
  <si>
    <t>Mode</t>
  </si>
  <si>
    <t>Temp</t>
  </si>
  <si>
    <t>H-25-H</t>
  </si>
  <si>
    <t>https://forum.arduino.cc/index.php?topic=81997.0</t>
  </si>
  <si>
    <t>https://reverseengineering.stackexchange.com/questions/9413/reverse-engineer-4-bit-crc-in-lg-ir-packet</t>
  </si>
  <si>
    <t>8810001</t>
  </si>
  <si>
    <t>SWING</t>
  </si>
  <si>
    <t>8810089</t>
  </si>
  <si>
    <t>C-19-H</t>
  </si>
  <si>
    <t>PO/C</t>
  </si>
  <si>
    <t>8808440</t>
  </si>
  <si>
    <t>0=C</t>
  </si>
  <si>
    <t>1=D</t>
  </si>
  <si>
    <t>2=NA</t>
  </si>
  <si>
    <t>3=A</t>
  </si>
  <si>
    <t>4=H</t>
  </si>
  <si>
    <t>0=L</t>
  </si>
  <si>
    <t>1=NA</t>
  </si>
  <si>
    <t>2=M</t>
  </si>
  <si>
    <t>3=NA</t>
  </si>
  <si>
    <t>5=C</t>
  </si>
  <si>
    <t>8808653</t>
  </si>
  <si>
    <t>C-21-C</t>
  </si>
  <si>
    <t>8809801</t>
  </si>
  <si>
    <t>D-_-L</t>
  </si>
  <si>
    <t>880B904</t>
  </si>
  <si>
    <t>A-24-L</t>
  </si>
  <si>
    <t>880CF50</t>
  </si>
  <si>
    <t>H-30-C</t>
  </si>
  <si>
    <t>880CF0B</t>
  </si>
  <si>
    <t>H-30-L</t>
  </si>
  <si>
    <t>880065B</t>
  </si>
  <si>
    <t>ON-C-21-C</t>
  </si>
  <si>
    <t>88C00C8</t>
  </si>
  <si>
    <t>Auto clean OFF</t>
  </si>
  <si>
    <t>Auto clean ON</t>
  </si>
  <si>
    <t>88C00B7</t>
  </si>
  <si>
    <t>ON-D-_-L</t>
  </si>
  <si>
    <t>8801809</t>
  </si>
  <si>
    <t>D-_-M</t>
  </si>
  <si>
    <t>8809823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</si>
</sst>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16" fontId="0" fillId="0" borderId="0" xfId="0" quotePrefix="1" applyNumberFormat="1"/>
    <xf numFmtId="0" fontId="0" fillId="0" borderId="0" xfId="0" quotePrefix="1"/>
  </cellXfs>
  <cellStyles count="4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AC-LG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150" zoomScaleNormal="150" zoomScalePageLayoutView="150" workbookViewId="0">
      <selection activeCell="A16" sqref="A16:XFD16"/>
    </sheetView>
  </sheetViews>
  <sheetFormatPr baseColWidth="10" defaultRowHeight="15" x14ac:dyDescent="0"/>
  <cols>
    <col min="1" max="1" width="15.33203125" customWidth="1"/>
    <col min="2" max="2" width="8.6640625" bestFit="1" customWidth="1"/>
    <col min="4" max="4" width="12" customWidth="1"/>
    <col min="7" max="7" width="27" customWidth="1"/>
  </cols>
  <sheetData>
    <row r="1" spans="1:12">
      <c r="C1" t="s">
        <v>17</v>
      </c>
      <c r="D1" s="2" t="s">
        <v>19</v>
      </c>
      <c r="E1" s="2" t="s">
        <v>20</v>
      </c>
      <c r="F1" s="3" t="s">
        <v>21</v>
      </c>
      <c r="G1" t="s">
        <v>22</v>
      </c>
      <c r="H1" t="s">
        <v>23</v>
      </c>
      <c r="I1" t="s">
        <v>25</v>
      </c>
      <c r="J1" t="s">
        <v>26</v>
      </c>
      <c r="K1" t="s">
        <v>18</v>
      </c>
      <c r="L1" t="s">
        <v>24</v>
      </c>
    </row>
    <row r="2" spans="1:12">
      <c r="A2" t="s">
        <v>0</v>
      </c>
      <c r="B2" s="1" t="s">
        <v>1</v>
      </c>
      <c r="C2" t="str">
        <f>HEX2BIN(LEFT($B2,2),8)</f>
        <v>10001000</v>
      </c>
      <c r="D2" t="str">
        <f>HEX2BIN(MID($B2,3,2),8)</f>
        <v>00001100</v>
      </c>
      <c r="E2" t="str">
        <f>HEX2BIN(MID($B2,5,2),8)</f>
        <v>10100010</v>
      </c>
      <c r="F2" t="str">
        <f>HEX2BIN(MID($B2,7,1),4)</f>
        <v>1000</v>
      </c>
      <c r="G2" t="str">
        <f>D2&amp;E2&amp;F2</f>
        <v>00001100101000101000</v>
      </c>
      <c r="H2">
        <f>BIN2DEC((MID($G2,1,5)))</f>
        <v>1</v>
      </c>
      <c r="I2">
        <f>BIN2DEC((MID($G2,6,3)))</f>
        <v>4</v>
      </c>
      <c r="J2">
        <f>BIN2DEC((MID($G2,9,4)))+15</f>
        <v>25</v>
      </c>
      <c r="K2" t="str">
        <f>(MID($G2,13,1))</f>
        <v>0</v>
      </c>
      <c r="L2">
        <f>BIN2DEC((MID($G2,14,3)))</f>
        <v>2</v>
      </c>
    </row>
    <row r="3" spans="1:12">
      <c r="A3" t="s">
        <v>2</v>
      </c>
      <c r="B3" t="s">
        <v>3</v>
      </c>
      <c r="C3" t="str">
        <f t="shared" ref="C3:C25" si="0">HEX2BIN(LEFT($B3,2),8)</f>
        <v>10001000</v>
      </c>
      <c r="D3" t="str">
        <f t="shared" ref="D3:D25" si="1">HEX2BIN(MID($B3,3,2),8)</f>
        <v>00001100</v>
      </c>
      <c r="E3" t="str">
        <f t="shared" ref="E3:E25" si="2">HEX2BIN(MID($B3,5,2),8)</f>
        <v>10100000</v>
      </c>
      <c r="F3" t="str">
        <f t="shared" ref="F3:F25" si="3">HEX2BIN(MID($B3,7,1),4)</f>
        <v>0110</v>
      </c>
      <c r="G3" t="str">
        <f t="shared" ref="G3:G10" si="4">D3&amp;E3&amp;F3</f>
        <v>00001100101000000110</v>
      </c>
      <c r="H3">
        <f t="shared" ref="H3:H25" si="5">BIN2DEC((MID($G3,1,5)))</f>
        <v>1</v>
      </c>
      <c r="I3">
        <f t="shared" ref="I3:I25" si="6">BIN2DEC((MID($G3,6,3)))</f>
        <v>4</v>
      </c>
      <c r="J3">
        <f t="shared" ref="J3:J25" si="7">BIN2DEC((MID($G3,9,4)))+15</f>
        <v>25</v>
      </c>
      <c r="K3" t="str">
        <f t="shared" ref="K3:K25" si="8">(MID($G3,13,1))</f>
        <v>0</v>
      </c>
      <c r="L3">
        <f t="shared" ref="L3:L25" si="9">BIN2DEC((MID($G3,14,3)))</f>
        <v>0</v>
      </c>
    </row>
    <row r="4" spans="1:12">
      <c r="A4" t="s">
        <v>4</v>
      </c>
      <c r="B4" t="s">
        <v>5</v>
      </c>
      <c r="C4" t="str">
        <f t="shared" si="0"/>
        <v>10001000</v>
      </c>
      <c r="D4" t="str">
        <f t="shared" si="1"/>
        <v>00001100</v>
      </c>
      <c r="E4" t="str">
        <f t="shared" si="2"/>
        <v>10100101</v>
      </c>
      <c r="F4" t="str">
        <f t="shared" si="3"/>
        <v>1011</v>
      </c>
      <c r="G4" t="str">
        <f t="shared" si="4"/>
        <v>00001100101001011011</v>
      </c>
      <c r="H4">
        <f t="shared" si="5"/>
        <v>1</v>
      </c>
      <c r="I4">
        <f t="shared" si="6"/>
        <v>4</v>
      </c>
      <c r="J4">
        <f t="shared" si="7"/>
        <v>25</v>
      </c>
      <c r="K4" t="str">
        <f t="shared" si="8"/>
        <v>0</v>
      </c>
      <c r="L4">
        <f t="shared" si="9"/>
        <v>5</v>
      </c>
    </row>
    <row r="5" spans="1:12">
      <c r="A5" t="s">
        <v>27</v>
      </c>
      <c r="B5" t="s">
        <v>6</v>
      </c>
      <c r="C5" t="str">
        <f t="shared" si="0"/>
        <v>10001000</v>
      </c>
      <c r="D5" t="str">
        <f t="shared" si="1"/>
        <v>00001100</v>
      </c>
      <c r="E5" t="str">
        <f t="shared" si="2"/>
        <v>10100100</v>
      </c>
      <c r="F5" t="str">
        <f t="shared" si="3"/>
        <v>1010</v>
      </c>
      <c r="G5" t="str">
        <f t="shared" si="4"/>
        <v>00001100101001001010</v>
      </c>
      <c r="H5">
        <f t="shared" si="5"/>
        <v>1</v>
      </c>
      <c r="I5">
        <f t="shared" si="6"/>
        <v>4</v>
      </c>
      <c r="J5">
        <f t="shared" si="7"/>
        <v>25</v>
      </c>
      <c r="K5" t="str">
        <f t="shared" si="8"/>
        <v>0</v>
      </c>
      <c r="L5">
        <f t="shared" si="9"/>
        <v>4</v>
      </c>
    </row>
    <row r="6" spans="1:12">
      <c r="A6" t="s">
        <v>7</v>
      </c>
      <c r="B6" t="s">
        <v>8</v>
      </c>
      <c r="C6" t="str">
        <f t="shared" si="0"/>
        <v>10001000</v>
      </c>
      <c r="D6" t="str">
        <f t="shared" si="1"/>
        <v>00001100</v>
      </c>
      <c r="E6" t="str">
        <f t="shared" si="2"/>
        <v>10010000</v>
      </c>
      <c r="F6" t="str">
        <f t="shared" si="3"/>
        <v>0101</v>
      </c>
      <c r="G6" t="str">
        <f t="shared" si="4"/>
        <v>00001100100100000101</v>
      </c>
      <c r="H6">
        <f t="shared" si="5"/>
        <v>1</v>
      </c>
      <c r="I6">
        <f t="shared" si="6"/>
        <v>4</v>
      </c>
      <c r="J6">
        <f t="shared" si="7"/>
        <v>24</v>
      </c>
      <c r="K6" t="str">
        <f t="shared" si="8"/>
        <v>0</v>
      </c>
      <c r="L6">
        <f t="shared" si="9"/>
        <v>0</v>
      </c>
    </row>
    <row r="7" spans="1:12">
      <c r="A7" t="s">
        <v>9</v>
      </c>
      <c r="B7" t="s">
        <v>10</v>
      </c>
      <c r="C7" t="str">
        <f t="shared" si="0"/>
        <v>10001000</v>
      </c>
      <c r="D7" t="str">
        <f t="shared" si="1"/>
        <v>00001100</v>
      </c>
      <c r="E7" t="str">
        <f t="shared" si="2"/>
        <v>10000000</v>
      </c>
      <c r="F7" t="str">
        <f t="shared" si="3"/>
        <v>0100</v>
      </c>
      <c r="G7" t="str">
        <f t="shared" si="4"/>
        <v>00001100100000000100</v>
      </c>
      <c r="H7">
        <f t="shared" si="5"/>
        <v>1</v>
      </c>
      <c r="I7">
        <f t="shared" si="6"/>
        <v>4</v>
      </c>
      <c r="J7">
        <f t="shared" si="7"/>
        <v>23</v>
      </c>
      <c r="K7" t="str">
        <f t="shared" si="8"/>
        <v>0</v>
      </c>
      <c r="L7">
        <f t="shared" si="9"/>
        <v>0</v>
      </c>
    </row>
    <row r="8" spans="1:12">
      <c r="A8" t="s">
        <v>11</v>
      </c>
      <c r="B8" t="s">
        <v>12</v>
      </c>
      <c r="C8" t="str">
        <f t="shared" si="0"/>
        <v>10001000</v>
      </c>
      <c r="D8" t="str">
        <f t="shared" si="1"/>
        <v>00001100</v>
      </c>
      <c r="E8" t="str">
        <f t="shared" si="2"/>
        <v>01110000</v>
      </c>
      <c r="F8" t="str">
        <f t="shared" si="3"/>
        <v>0011</v>
      </c>
      <c r="G8" t="str">
        <f t="shared" si="4"/>
        <v>00001100011100000011</v>
      </c>
      <c r="H8">
        <f t="shared" si="5"/>
        <v>1</v>
      </c>
      <c r="I8">
        <f t="shared" si="6"/>
        <v>4</v>
      </c>
      <c r="J8">
        <f t="shared" si="7"/>
        <v>22</v>
      </c>
      <c r="K8" t="str">
        <f t="shared" si="8"/>
        <v>0</v>
      </c>
      <c r="L8">
        <f t="shared" si="9"/>
        <v>0</v>
      </c>
    </row>
    <row r="9" spans="1:12">
      <c r="A9" t="s">
        <v>13</v>
      </c>
      <c r="B9" t="s">
        <v>14</v>
      </c>
      <c r="C9" t="str">
        <f t="shared" si="0"/>
        <v>10001000</v>
      </c>
      <c r="D9" t="str">
        <f t="shared" si="1"/>
        <v>00000100</v>
      </c>
      <c r="E9" t="str">
        <f t="shared" si="2"/>
        <v>01110000</v>
      </c>
      <c r="F9" t="str">
        <f t="shared" si="3"/>
        <v>1011</v>
      </c>
      <c r="G9" t="str">
        <f t="shared" si="4"/>
        <v>00000100011100001011</v>
      </c>
      <c r="H9">
        <f t="shared" si="5"/>
        <v>0</v>
      </c>
      <c r="I9">
        <f t="shared" si="6"/>
        <v>4</v>
      </c>
      <c r="J9">
        <f t="shared" si="7"/>
        <v>22</v>
      </c>
      <c r="K9" t="str">
        <f t="shared" si="8"/>
        <v>0</v>
      </c>
      <c r="L9">
        <f t="shared" si="9"/>
        <v>0</v>
      </c>
    </row>
    <row r="10" spans="1:12">
      <c r="A10" t="s">
        <v>15</v>
      </c>
      <c r="B10" t="s">
        <v>16</v>
      </c>
      <c r="C10" t="str">
        <f t="shared" si="0"/>
        <v>10001000</v>
      </c>
      <c r="D10" t="str">
        <f t="shared" si="1"/>
        <v>11000000</v>
      </c>
      <c r="E10" t="str">
        <f t="shared" si="2"/>
        <v>00000101</v>
      </c>
      <c r="F10" t="str">
        <f t="shared" si="3"/>
        <v>0001</v>
      </c>
      <c r="G10" t="str">
        <f t="shared" si="4"/>
        <v>11000000000001010001</v>
      </c>
      <c r="H10">
        <f t="shared" si="5"/>
        <v>24</v>
      </c>
      <c r="I10">
        <f t="shared" si="6"/>
        <v>0</v>
      </c>
      <c r="J10">
        <f t="shared" si="7"/>
        <v>15</v>
      </c>
      <c r="K10" t="str">
        <f t="shared" si="8"/>
        <v>0</v>
      </c>
      <c r="L10">
        <f t="shared" si="9"/>
        <v>5</v>
      </c>
    </row>
    <row r="11" spans="1:12">
      <c r="A11" t="s">
        <v>31</v>
      </c>
      <c r="B11" s="3" t="s">
        <v>30</v>
      </c>
      <c r="C11" t="str">
        <f t="shared" si="0"/>
        <v>10001000</v>
      </c>
      <c r="D11" t="str">
        <f t="shared" si="1"/>
        <v>00010000</v>
      </c>
      <c r="E11" t="str">
        <f t="shared" si="2"/>
        <v>00000000</v>
      </c>
      <c r="F11" t="str">
        <f t="shared" si="3"/>
        <v>0001</v>
      </c>
      <c r="G11" t="str">
        <f t="shared" ref="G11:G13" si="10">D11&amp;E11&amp;F11</f>
        <v>00010000000000000001</v>
      </c>
      <c r="H11">
        <f t="shared" si="5"/>
        <v>2</v>
      </c>
      <c r="I11">
        <f t="shared" si="6"/>
        <v>0</v>
      </c>
      <c r="J11">
        <f t="shared" si="7"/>
        <v>15</v>
      </c>
      <c r="K11" t="str">
        <f t="shared" si="8"/>
        <v>0</v>
      </c>
      <c r="L11">
        <f t="shared" si="9"/>
        <v>0</v>
      </c>
    </row>
    <row r="12" spans="1:12">
      <c r="A12" t="s">
        <v>33</v>
      </c>
      <c r="B12" s="3" t="s">
        <v>35</v>
      </c>
      <c r="C12" t="str">
        <f t="shared" si="0"/>
        <v>10001000</v>
      </c>
      <c r="D12" t="str">
        <f t="shared" si="1"/>
        <v>00001000</v>
      </c>
      <c r="E12" t="str">
        <f t="shared" si="2"/>
        <v>01000100</v>
      </c>
      <c r="F12" t="str">
        <f t="shared" si="3"/>
        <v>0000</v>
      </c>
      <c r="G12" t="str">
        <f t="shared" si="10"/>
        <v>00001000010001000000</v>
      </c>
      <c r="H12">
        <f t="shared" si="5"/>
        <v>1</v>
      </c>
      <c r="I12">
        <f t="shared" si="6"/>
        <v>0</v>
      </c>
      <c r="J12">
        <f t="shared" si="7"/>
        <v>19</v>
      </c>
      <c r="K12" t="str">
        <f t="shared" si="8"/>
        <v>0</v>
      </c>
      <c r="L12">
        <f t="shared" si="9"/>
        <v>4</v>
      </c>
    </row>
    <row r="13" spans="1:12">
      <c r="A13" t="s">
        <v>34</v>
      </c>
      <c r="B13" s="3" t="s">
        <v>32</v>
      </c>
      <c r="C13" t="str">
        <f t="shared" si="0"/>
        <v>10001000</v>
      </c>
      <c r="D13" t="str">
        <f t="shared" si="1"/>
        <v>00010000</v>
      </c>
      <c r="E13" t="str">
        <f t="shared" si="2"/>
        <v>00001000</v>
      </c>
      <c r="F13" t="str">
        <f t="shared" si="3"/>
        <v>1001</v>
      </c>
      <c r="G13" t="str">
        <f t="shared" si="10"/>
        <v>00010000000010001001</v>
      </c>
      <c r="H13">
        <f t="shared" si="5"/>
        <v>2</v>
      </c>
      <c r="I13">
        <f t="shared" si="6"/>
        <v>0</v>
      </c>
      <c r="J13">
        <f t="shared" si="7"/>
        <v>15</v>
      </c>
      <c r="K13" t="str">
        <f t="shared" si="8"/>
        <v>1</v>
      </c>
      <c r="L13">
        <f t="shared" si="9"/>
        <v>0</v>
      </c>
    </row>
    <row r="14" spans="1:12">
      <c r="A14" t="s">
        <v>47</v>
      </c>
      <c r="B14" s="3" t="s">
        <v>46</v>
      </c>
      <c r="C14" t="str">
        <f t="shared" si="0"/>
        <v>10001000</v>
      </c>
      <c r="D14" t="str">
        <f t="shared" si="1"/>
        <v>00001000</v>
      </c>
      <c r="E14" t="str">
        <f t="shared" si="2"/>
        <v>01100101</v>
      </c>
      <c r="F14" t="str">
        <f t="shared" si="3"/>
        <v>0011</v>
      </c>
      <c r="G14" t="str">
        <f t="shared" ref="G14:G25" si="11">D14&amp;E14&amp;F14</f>
        <v>00001000011001010011</v>
      </c>
      <c r="H14">
        <f t="shared" si="5"/>
        <v>1</v>
      </c>
      <c r="I14">
        <f t="shared" si="6"/>
        <v>0</v>
      </c>
      <c r="J14">
        <f t="shared" si="7"/>
        <v>21</v>
      </c>
      <c r="K14" t="str">
        <f t="shared" si="8"/>
        <v>0</v>
      </c>
      <c r="L14">
        <f t="shared" si="9"/>
        <v>5</v>
      </c>
    </row>
    <row r="15" spans="1:12">
      <c r="A15" t="s">
        <v>49</v>
      </c>
      <c r="B15" s="3" t="s">
        <v>48</v>
      </c>
      <c r="C15" t="str">
        <f t="shared" si="0"/>
        <v>10001000</v>
      </c>
      <c r="D15" t="str">
        <f t="shared" si="1"/>
        <v>00001001</v>
      </c>
      <c r="E15" t="str">
        <f t="shared" si="2"/>
        <v>10000000</v>
      </c>
      <c r="F15" t="str">
        <f t="shared" si="3"/>
        <v>0001</v>
      </c>
      <c r="G15" t="str">
        <f t="shared" si="11"/>
        <v>00001001100000000001</v>
      </c>
      <c r="H15">
        <f t="shared" si="5"/>
        <v>1</v>
      </c>
      <c r="I15">
        <f t="shared" si="6"/>
        <v>1</v>
      </c>
      <c r="J15">
        <f t="shared" si="7"/>
        <v>23</v>
      </c>
      <c r="K15" t="str">
        <f t="shared" si="8"/>
        <v>0</v>
      </c>
      <c r="L15">
        <f t="shared" si="9"/>
        <v>0</v>
      </c>
    </row>
    <row r="16" spans="1:12">
      <c r="A16" t="s">
        <v>64</v>
      </c>
      <c r="B16" s="3" t="s">
        <v>65</v>
      </c>
      <c r="C16" t="str">
        <f>HEX2BIN(LEFT($B16,2),8)</f>
        <v>10001000</v>
      </c>
      <c r="D16" t="str">
        <f>HEX2BIN(MID($B16,3,2),8)</f>
        <v>00001001</v>
      </c>
      <c r="E16" t="str">
        <f>HEX2BIN(MID($B16,5,2),8)</f>
        <v>10000010</v>
      </c>
      <c r="F16" t="str">
        <f>HEX2BIN(MID($B16,7,1),4)</f>
        <v>0011</v>
      </c>
      <c r="G16" t="str">
        <f>D16&amp;E16&amp;F16</f>
        <v>00001001100000100011</v>
      </c>
      <c r="H16">
        <f>BIN2DEC((MID($G16,1,5)))</f>
        <v>1</v>
      </c>
      <c r="I16">
        <f>BIN2DEC((MID($G16,6,3)))</f>
        <v>1</v>
      </c>
      <c r="J16">
        <f>BIN2DEC((MID($G16,9,4)))+15</f>
        <v>23</v>
      </c>
      <c r="K16" t="str">
        <f>(MID($G16,13,1))</f>
        <v>0</v>
      </c>
      <c r="L16">
        <f>BIN2DEC((MID($G16,14,3)))</f>
        <v>2</v>
      </c>
    </row>
    <row r="17" spans="1:12">
      <c r="A17" t="s">
        <v>62</v>
      </c>
      <c r="B17" s="3" t="s">
        <v>63</v>
      </c>
      <c r="C17" t="str">
        <f>HEX2BIN(LEFT($B17,2),8)</f>
        <v>10001000</v>
      </c>
      <c r="D17" t="str">
        <f>HEX2BIN(MID($B17,3,2),8)</f>
        <v>00000001</v>
      </c>
      <c r="E17" t="str">
        <f>HEX2BIN(MID($B17,5,2),8)</f>
        <v>10000000</v>
      </c>
      <c r="F17" t="str">
        <f>HEX2BIN(MID($B17,7,1),4)</f>
        <v>1001</v>
      </c>
      <c r="G17" t="str">
        <f>D17&amp;E17&amp;F17</f>
        <v>00000001100000001001</v>
      </c>
      <c r="H17">
        <f>BIN2DEC((MID($G17,1,5)))</f>
        <v>0</v>
      </c>
      <c r="I17">
        <f>BIN2DEC((MID($G17,6,3)))</f>
        <v>1</v>
      </c>
      <c r="J17">
        <f>BIN2DEC((MID($G17,9,4)))+15</f>
        <v>23</v>
      </c>
      <c r="K17" t="str">
        <f>(MID($G17,13,1))</f>
        <v>0</v>
      </c>
      <c r="L17">
        <f>BIN2DEC((MID($G17,14,3)))</f>
        <v>0</v>
      </c>
    </row>
    <row r="18" spans="1:12">
      <c r="A18" t="s">
        <v>51</v>
      </c>
      <c r="B18" t="s">
        <v>50</v>
      </c>
      <c r="C18" t="str">
        <f t="shared" si="0"/>
        <v>10001000</v>
      </c>
      <c r="D18" t="str">
        <f t="shared" si="1"/>
        <v>00001011</v>
      </c>
      <c r="E18" t="str">
        <f t="shared" si="2"/>
        <v>10010000</v>
      </c>
      <c r="F18" t="str">
        <f t="shared" si="3"/>
        <v>0100</v>
      </c>
      <c r="G18" t="str">
        <f t="shared" si="11"/>
        <v>00001011100100000100</v>
      </c>
      <c r="H18">
        <f t="shared" si="5"/>
        <v>1</v>
      </c>
      <c r="I18">
        <f t="shared" si="6"/>
        <v>3</v>
      </c>
      <c r="J18">
        <f t="shared" si="7"/>
        <v>24</v>
      </c>
      <c r="K18" t="str">
        <f t="shared" si="8"/>
        <v>0</v>
      </c>
      <c r="L18">
        <f t="shared" si="9"/>
        <v>0</v>
      </c>
    </row>
    <row r="19" spans="1:12">
      <c r="A19" t="s">
        <v>53</v>
      </c>
      <c r="B19" s="3" t="s">
        <v>52</v>
      </c>
      <c r="C19" t="str">
        <f t="shared" si="0"/>
        <v>10001000</v>
      </c>
      <c r="D19" t="str">
        <f t="shared" si="1"/>
        <v>00001100</v>
      </c>
      <c r="E19" t="str">
        <f t="shared" si="2"/>
        <v>11110101</v>
      </c>
      <c r="F19" t="str">
        <f t="shared" si="3"/>
        <v>0000</v>
      </c>
      <c r="G19" t="str">
        <f t="shared" si="11"/>
        <v>00001100111101010000</v>
      </c>
      <c r="H19">
        <f t="shared" si="5"/>
        <v>1</v>
      </c>
      <c r="I19">
        <f t="shared" si="6"/>
        <v>4</v>
      </c>
      <c r="J19">
        <f t="shared" si="7"/>
        <v>30</v>
      </c>
      <c r="K19" t="str">
        <f t="shared" si="8"/>
        <v>0</v>
      </c>
      <c r="L19">
        <f t="shared" si="9"/>
        <v>5</v>
      </c>
    </row>
    <row r="20" spans="1:12">
      <c r="A20" t="s">
        <v>55</v>
      </c>
      <c r="B20" s="3" t="s">
        <v>54</v>
      </c>
      <c r="C20" t="str">
        <f t="shared" si="0"/>
        <v>10001000</v>
      </c>
      <c r="D20" t="str">
        <f t="shared" si="1"/>
        <v>00001100</v>
      </c>
      <c r="E20" t="str">
        <f t="shared" si="2"/>
        <v>11110000</v>
      </c>
      <c r="F20" t="str">
        <f t="shared" si="3"/>
        <v>1011</v>
      </c>
      <c r="G20" t="str">
        <f t="shared" si="11"/>
        <v>00001100111100001011</v>
      </c>
      <c r="H20">
        <f t="shared" si="5"/>
        <v>1</v>
      </c>
      <c r="I20">
        <f t="shared" si="6"/>
        <v>4</v>
      </c>
      <c r="J20">
        <f t="shared" si="7"/>
        <v>30</v>
      </c>
      <c r="K20" t="str">
        <f t="shared" si="8"/>
        <v>0</v>
      </c>
      <c r="L20">
        <f t="shared" si="9"/>
        <v>0</v>
      </c>
    </row>
    <row r="21" spans="1:12">
      <c r="A21" t="s">
        <v>57</v>
      </c>
      <c r="B21" t="s">
        <v>56</v>
      </c>
      <c r="C21" t="str">
        <f t="shared" si="0"/>
        <v>10001000</v>
      </c>
      <c r="D21" t="str">
        <f t="shared" si="1"/>
        <v>00000000</v>
      </c>
      <c r="E21" t="str">
        <f t="shared" si="2"/>
        <v>01100101</v>
      </c>
      <c r="F21" t="str">
        <f t="shared" si="3"/>
        <v>1011</v>
      </c>
      <c r="G21" t="str">
        <f t="shared" si="11"/>
        <v>00000000011001011011</v>
      </c>
      <c r="H21">
        <f t="shared" si="5"/>
        <v>0</v>
      </c>
      <c r="I21">
        <f t="shared" si="6"/>
        <v>0</v>
      </c>
      <c r="J21">
        <f t="shared" si="7"/>
        <v>21</v>
      </c>
      <c r="K21" t="str">
        <f t="shared" si="8"/>
        <v>0</v>
      </c>
      <c r="L21">
        <f t="shared" si="9"/>
        <v>5</v>
      </c>
    </row>
    <row r="22" spans="1:12">
      <c r="A22" t="s">
        <v>59</v>
      </c>
      <c r="B22" t="s">
        <v>58</v>
      </c>
      <c r="C22" t="str">
        <f t="shared" si="0"/>
        <v>10001000</v>
      </c>
      <c r="D22" t="str">
        <f t="shared" si="1"/>
        <v>11000000</v>
      </c>
      <c r="E22" t="str">
        <f t="shared" si="2"/>
        <v>00001100</v>
      </c>
      <c r="F22" t="str">
        <f t="shared" si="3"/>
        <v>1000</v>
      </c>
      <c r="G22" t="str">
        <f t="shared" si="11"/>
        <v>11000000000011001000</v>
      </c>
      <c r="H22">
        <f t="shared" si="5"/>
        <v>24</v>
      </c>
      <c r="I22">
        <f t="shared" si="6"/>
        <v>0</v>
      </c>
      <c r="J22">
        <f t="shared" si="7"/>
        <v>15</v>
      </c>
      <c r="K22" t="str">
        <f t="shared" si="8"/>
        <v>1</v>
      </c>
      <c r="L22">
        <f t="shared" si="9"/>
        <v>4</v>
      </c>
    </row>
    <row r="23" spans="1:12">
      <c r="A23" t="s">
        <v>60</v>
      </c>
      <c r="B23" t="s">
        <v>61</v>
      </c>
      <c r="C23" t="str">
        <f t="shared" si="0"/>
        <v>10001000</v>
      </c>
      <c r="D23" t="str">
        <f t="shared" si="1"/>
        <v>11000000</v>
      </c>
      <c r="E23" t="str">
        <f t="shared" si="2"/>
        <v>00001011</v>
      </c>
      <c r="F23" t="str">
        <f t="shared" si="3"/>
        <v>0111</v>
      </c>
      <c r="G23" t="str">
        <f t="shared" si="11"/>
        <v>11000000000010110111</v>
      </c>
      <c r="H23">
        <f t="shared" si="5"/>
        <v>24</v>
      </c>
      <c r="I23">
        <f t="shared" si="6"/>
        <v>0</v>
      </c>
      <c r="J23">
        <f t="shared" si="7"/>
        <v>15</v>
      </c>
      <c r="K23" t="str">
        <f t="shared" si="8"/>
        <v>1</v>
      </c>
      <c r="L23">
        <f t="shared" si="9"/>
        <v>3</v>
      </c>
    </row>
    <row r="24" spans="1:12">
      <c r="C24" t="str">
        <f t="shared" si="0"/>
        <v>00000000</v>
      </c>
      <c r="D24" t="str">
        <f t="shared" si="1"/>
        <v>00000000</v>
      </c>
      <c r="E24" t="str">
        <f t="shared" si="2"/>
        <v>00000000</v>
      </c>
      <c r="F24" t="str">
        <f t="shared" si="3"/>
        <v>0000</v>
      </c>
      <c r="G24" t="str">
        <f t="shared" si="11"/>
        <v>00000000000000000000</v>
      </c>
      <c r="H24">
        <f t="shared" si="5"/>
        <v>0</v>
      </c>
      <c r="I24">
        <f t="shared" si="6"/>
        <v>0</v>
      </c>
      <c r="J24">
        <f t="shared" si="7"/>
        <v>15</v>
      </c>
      <c r="K24" t="str">
        <f t="shared" si="8"/>
        <v>0</v>
      </c>
      <c r="L24">
        <f t="shared" si="9"/>
        <v>0</v>
      </c>
    </row>
    <row r="25" spans="1:12">
      <c r="C25" t="str">
        <f t="shared" si="0"/>
        <v>00000000</v>
      </c>
      <c r="D25" t="str">
        <f t="shared" si="1"/>
        <v>00000000</v>
      </c>
      <c r="E25" t="str">
        <f t="shared" si="2"/>
        <v>00000000</v>
      </c>
      <c r="F25" t="str">
        <f t="shared" si="3"/>
        <v>0000</v>
      </c>
      <c r="G25" t="str">
        <f t="shared" si="11"/>
        <v>00000000000000000000</v>
      </c>
      <c r="H25">
        <f t="shared" si="5"/>
        <v>0</v>
      </c>
      <c r="I25">
        <f t="shared" si="6"/>
        <v>0</v>
      </c>
      <c r="J25">
        <f t="shared" si="7"/>
        <v>15</v>
      </c>
      <c r="K25" t="str">
        <f t="shared" si="8"/>
        <v>0</v>
      </c>
      <c r="L25">
        <f t="shared" si="9"/>
        <v>0</v>
      </c>
    </row>
    <row r="27" spans="1:12">
      <c r="I27" t="s">
        <v>36</v>
      </c>
      <c r="L27" t="s">
        <v>41</v>
      </c>
    </row>
    <row r="28" spans="1:12">
      <c r="A28" t="s">
        <v>28</v>
      </c>
      <c r="I28" t="s">
        <v>37</v>
      </c>
      <c r="L28" t="s">
        <v>42</v>
      </c>
    </row>
    <row r="29" spans="1:12">
      <c r="A29" t="s">
        <v>29</v>
      </c>
      <c r="I29" t="s">
        <v>38</v>
      </c>
      <c r="L29" t="s">
        <v>43</v>
      </c>
    </row>
    <row r="30" spans="1:12">
      <c r="I30" t="s">
        <v>39</v>
      </c>
      <c r="L30" t="s">
        <v>44</v>
      </c>
    </row>
    <row r="31" spans="1:12">
      <c r="I31" t="s">
        <v>40</v>
      </c>
      <c r="L31" t="s">
        <v>40</v>
      </c>
    </row>
    <row r="32" spans="1:12">
      <c r="L32" t="s">
        <v>45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Ottaviani</dc:creator>
  <cp:lastModifiedBy>Guido Ottaviani</cp:lastModifiedBy>
  <dcterms:created xsi:type="dcterms:W3CDTF">2018-01-06T12:12:04Z</dcterms:created>
  <dcterms:modified xsi:type="dcterms:W3CDTF">2018-01-09T15:29:42Z</dcterms:modified>
</cp:coreProperties>
</file>